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F36DE2AA-CB18-4B1C-BA55-8354CEC6B9D9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torage Co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4" i="1"/>
  <c r="H14" i="1" l="1"/>
  <c r="I14" i="1" s="1"/>
  <c r="P48" i="1" s="1"/>
  <c r="Q48" i="1" s="1"/>
  <c r="R48" i="1" s="1"/>
  <c r="P37" i="1" l="1"/>
  <c r="Q37" i="1" s="1"/>
  <c r="R37" i="1" s="1"/>
  <c r="P39" i="1"/>
  <c r="Q39" i="1" s="1"/>
  <c r="R39" i="1" s="1"/>
  <c r="P36" i="1"/>
  <c r="Q36" i="1" s="1"/>
  <c r="R36" i="1" s="1"/>
  <c r="P47" i="1"/>
  <c r="Q47" i="1" s="1"/>
  <c r="R47" i="1" s="1"/>
  <c r="P45" i="1"/>
  <c r="Q45" i="1" s="1"/>
  <c r="R45" i="1" s="1"/>
  <c r="P22" i="1"/>
  <c r="Q22" i="1" s="1"/>
  <c r="R22" i="1" s="1"/>
  <c r="P24" i="1"/>
  <c r="Q24" i="1" s="1"/>
  <c r="R24" i="1" s="1"/>
  <c r="P38" i="1"/>
  <c r="Q38" i="1" s="1"/>
  <c r="R38" i="1" s="1"/>
  <c r="P32" i="1"/>
  <c r="Q32" i="1" s="1"/>
  <c r="R32" i="1" s="1"/>
  <c r="P18" i="1"/>
  <c r="Q18" i="1" s="1"/>
  <c r="R18" i="1" s="1"/>
  <c r="P40" i="1"/>
  <c r="Q40" i="1" s="1"/>
  <c r="R40" i="1" s="1"/>
  <c r="P46" i="1"/>
  <c r="Q46" i="1" s="1"/>
  <c r="R46" i="1" s="1"/>
  <c r="P26" i="1"/>
  <c r="Q26" i="1" s="1"/>
  <c r="R26" i="1" s="1"/>
  <c r="P17" i="1"/>
  <c r="Q17" i="1" s="1"/>
  <c r="R17" i="1" s="1"/>
  <c r="P33" i="1"/>
  <c r="Q33" i="1" s="1"/>
  <c r="R33" i="1" s="1"/>
  <c r="P30" i="1"/>
  <c r="Q30" i="1" s="1"/>
  <c r="R30" i="1" s="1"/>
  <c r="P14" i="1"/>
  <c r="Q14" i="1" s="1"/>
  <c r="R14" i="1" s="1"/>
  <c r="P16" i="1"/>
  <c r="Q16" i="1" s="1"/>
  <c r="R16" i="1" s="1"/>
  <c r="P34" i="1"/>
  <c r="Q34" i="1" s="1"/>
  <c r="R34" i="1" s="1"/>
  <c r="P44" i="1"/>
  <c r="Q44" i="1" s="1"/>
  <c r="R44" i="1" s="1"/>
  <c r="P42" i="1"/>
  <c r="Q42" i="1" s="1"/>
  <c r="R42" i="1" s="1"/>
  <c r="P25" i="1"/>
  <c r="Q25" i="1" s="1"/>
  <c r="R25" i="1" s="1"/>
  <c r="P35" i="1"/>
  <c r="Q35" i="1" s="1"/>
  <c r="R35" i="1" s="1"/>
  <c r="P15" i="1"/>
  <c r="Q15" i="1" s="1"/>
  <c r="R15" i="1" s="1"/>
  <c r="P19" i="1"/>
  <c r="Q19" i="1" s="1"/>
  <c r="R19" i="1" s="1"/>
  <c r="P21" i="1"/>
  <c r="Q21" i="1" s="1"/>
  <c r="R21" i="1" s="1"/>
  <c r="P28" i="1"/>
  <c r="Q28" i="1" s="1"/>
  <c r="R28" i="1" s="1"/>
  <c r="P23" i="1"/>
  <c r="Q23" i="1" s="1"/>
  <c r="R23" i="1" s="1"/>
  <c r="P27" i="1"/>
  <c r="Q27" i="1" s="1"/>
  <c r="R27" i="1" s="1"/>
  <c r="P41" i="1"/>
  <c r="Q41" i="1" s="1"/>
  <c r="R41" i="1" s="1"/>
  <c r="P29" i="1"/>
  <c r="Q29" i="1" s="1"/>
  <c r="R29" i="1" s="1"/>
  <c r="P49" i="1"/>
  <c r="Q49" i="1" s="1"/>
  <c r="R49" i="1" s="1"/>
  <c r="P31" i="1"/>
  <c r="Q31" i="1" s="1"/>
  <c r="R31" i="1" s="1"/>
  <c r="P43" i="1"/>
  <c r="Q43" i="1" s="1"/>
  <c r="R43" i="1" s="1"/>
  <c r="P20" i="1"/>
  <c r="Q20" i="1" s="1"/>
  <c r="R20" i="1" s="1"/>
</calcChain>
</file>

<file path=xl/sharedStrings.xml><?xml version="1.0" encoding="utf-8"?>
<sst xmlns="http://schemas.openxmlformats.org/spreadsheetml/2006/main" count="30" uniqueCount="30">
  <si>
    <t>Base table</t>
  </si>
  <si>
    <t> GSI1</t>
  </si>
  <si>
    <t>GSI2</t>
  </si>
  <si>
    <t>metadata</t>
  </si>
  <si>
    <t>relationship</t>
  </si>
  <si>
    <t>Component management</t>
  </si>
  <si>
    <t>information</t>
  </si>
  <si>
    <t>Average item size (in KB)</t>
  </si>
  <si>
    <t>Storage cost for Standard table class (per GB)</t>
  </si>
  <si>
    <t>USD, for eu-east-1</t>
  </si>
  <si>
    <t>GB</t>
  </si>
  <si>
    <t>Storage, GB</t>
  </si>
  <si>
    <t>Billable storage, GB</t>
  </si>
  <si>
    <t>Cost, USD</t>
  </si>
  <si>
    <t>Calander month</t>
  </si>
  <si>
    <t>New data added each month (in GB)</t>
  </si>
  <si>
    <t>Per-component size (in KB)</t>
  </si>
  <si>
    <t>Business module</t>
  </si>
  <si>
    <t>For Standard class, free storage per month</t>
  </si>
  <si>
    <t>Number of components added into the system (per month)</t>
  </si>
  <si>
    <t>Total item size 
(in KB)</t>
  </si>
  <si>
    <t xml:space="preserve"> (10 million)</t>
  </si>
  <si>
    <t>DynamoDB item</t>
  </si>
  <si>
    <t>In this example, each month, on average, 10 million new components will be added into DynamoDB.</t>
  </si>
  <si>
    <t>The example consists of a base table and two GSIs.</t>
  </si>
  <si>
    <t>The example in this template is a Component management database.</t>
  </si>
  <si>
    <t>* List the items and their sizes to obtain the forecast.</t>
  </si>
  <si>
    <t>* Adjust the number of components, or objects, and the AWS Region storage charge to obtain a cost estimation.</t>
  </si>
  <si>
    <t>* Add more GSIs and more business modules, if needed, based on your database design.</t>
  </si>
  <si>
    <t>* The value displayed for new data added each month (cell I14) is rounded up or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</si>
</sst>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0" borderId="0" xfId="0" applyAlignment="1"/>
    <xf numFmtId="1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vertical="top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vertical="center"/>
    </xf>
    <xf numFmtId="0" fontId="0" fillId="0" borderId="1" xfId="0" applyBorder="1"/>
    <xf numFmtId="1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2" borderId="1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Storage Cost Forecasting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'Storage Cost'!$P$13</c:f>
              <c:strCache>
                <c:ptCount val="1"/>
                <c:pt idx="0">
                  <c:v>Storage, GB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'Storage Cost'!$O$14:$O$49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'Storage Cost'!$P$14:$P$49</c:f>
              <c:numCache>
                <c:formatCode>0</c:formatCode>
                <c:ptCount val="36"/>
                <c:pt idx="0">
                  <c:v>152.587890625</c:v>
                </c:pt>
                <c:pt idx="1">
                  <c:v>305.17578125</c:v>
                </c:pt>
                <c:pt idx="2">
                  <c:v>457.763671875</c:v>
                </c:pt>
                <c:pt idx="3">
                  <c:v>610.3515625</c:v>
                </c:pt>
                <c:pt idx="4">
                  <c:v>762.939453125</c:v>
                </c:pt>
                <c:pt idx="5">
                  <c:v>915.52734375</c:v>
                </c:pt>
                <c:pt idx="6">
                  <c:v>1068.115234375</c:v>
                </c:pt>
                <c:pt idx="7">
                  <c:v>1220.703125</c:v>
                </c:pt>
                <c:pt idx="8">
                  <c:v>1373.291015625</c:v>
                </c:pt>
                <c:pt idx="9">
                  <c:v>1525.87890625</c:v>
                </c:pt>
                <c:pt idx="10">
                  <c:v>1678.466796875</c:v>
                </c:pt>
                <c:pt idx="11">
                  <c:v>1831.0546875</c:v>
                </c:pt>
                <c:pt idx="12">
                  <c:v>1983.642578125</c:v>
                </c:pt>
                <c:pt idx="13">
                  <c:v>2136.23046875</c:v>
                </c:pt>
                <c:pt idx="14">
                  <c:v>2288.818359375</c:v>
                </c:pt>
                <c:pt idx="15">
                  <c:v>2441.40625</c:v>
                </c:pt>
                <c:pt idx="16">
                  <c:v>2593.994140625</c:v>
                </c:pt>
                <c:pt idx="17">
                  <c:v>2746.58203125</c:v>
                </c:pt>
                <c:pt idx="18">
                  <c:v>2899.169921875</c:v>
                </c:pt>
                <c:pt idx="19">
                  <c:v>3051.7578125</c:v>
                </c:pt>
                <c:pt idx="20">
                  <c:v>3204.345703125</c:v>
                </c:pt>
                <c:pt idx="21">
                  <c:v>3356.93359375</c:v>
                </c:pt>
                <c:pt idx="22">
                  <c:v>3509.521484375</c:v>
                </c:pt>
                <c:pt idx="23">
                  <c:v>3662.109375</c:v>
                </c:pt>
                <c:pt idx="24">
                  <c:v>3814.697265625</c:v>
                </c:pt>
                <c:pt idx="25">
                  <c:v>3967.28515625</c:v>
                </c:pt>
                <c:pt idx="26">
                  <c:v>4119.873046875</c:v>
                </c:pt>
                <c:pt idx="27">
                  <c:v>4272.4609375</c:v>
                </c:pt>
                <c:pt idx="28">
                  <c:v>4425.048828125</c:v>
                </c:pt>
                <c:pt idx="29">
                  <c:v>4577.63671875</c:v>
                </c:pt>
                <c:pt idx="30">
                  <c:v>4730.224609375</c:v>
                </c:pt>
                <c:pt idx="31">
                  <c:v>4882.8125</c:v>
                </c:pt>
                <c:pt idx="32">
                  <c:v>5035.400390625</c:v>
                </c:pt>
                <c:pt idx="33">
                  <c:v>5187.98828125</c:v>
                </c:pt>
                <c:pt idx="34">
                  <c:v>5340.576171875</c:v>
                </c:pt>
                <c:pt idx="35">
                  <c:v>5493.1640625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95-4F98-8761-FF409672E435}"/>
            </c:ext>
          </c:extLst>
        </c:ser>
        <c:ser>
          <c:idx val="1"/>
          <c:order val="1"/>
          <c:tx>
            <c:strRef>
              <c:f>'Storage Cost'!$R$13</c:f>
              <c:strCache>
                <c:ptCount val="1"/>
                <c:pt idx="0">
                  <c:v>Cost, USD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'Storage Cost'!$O$14:$O$49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'Storage Cost'!$R$14:$R$49</c:f>
              <c:numCache>
                <c:formatCode>0</c:formatCode>
                <c:ptCount val="36"/>
                <c:pt idx="0">
                  <c:v>36.107373046874997</c:v>
                </c:pt>
                <c:pt idx="1">
                  <c:v>79.289746093749997</c:v>
                </c:pt>
                <c:pt idx="2">
                  <c:v>122.47211914062498</c:v>
                </c:pt>
                <c:pt idx="3">
                  <c:v>165.65449218749998</c:v>
                </c:pt>
                <c:pt idx="4">
                  <c:v>208.83686523437498</c:v>
                </c:pt>
                <c:pt idx="5">
                  <c:v>252.01923828124998</c:v>
                </c:pt>
                <c:pt idx="6">
                  <c:v>295.20161132812495</c:v>
                </c:pt>
                <c:pt idx="7">
                  <c:v>338.38398437499995</c:v>
                </c:pt>
                <c:pt idx="8">
                  <c:v>381.56635742187495</c:v>
                </c:pt>
                <c:pt idx="9">
                  <c:v>424.74873046874995</c:v>
                </c:pt>
                <c:pt idx="10">
                  <c:v>467.93110351562495</c:v>
                </c:pt>
                <c:pt idx="11">
                  <c:v>511.11347656249995</c:v>
                </c:pt>
                <c:pt idx="12">
                  <c:v>554.29584960937495</c:v>
                </c:pt>
                <c:pt idx="13">
                  <c:v>597.47822265624995</c:v>
                </c:pt>
                <c:pt idx="14">
                  <c:v>640.66059570312495</c:v>
                </c:pt>
                <c:pt idx="15">
                  <c:v>683.84296874999995</c:v>
                </c:pt>
                <c:pt idx="16">
                  <c:v>727.02534179687495</c:v>
                </c:pt>
                <c:pt idx="17">
                  <c:v>770.20771484374995</c:v>
                </c:pt>
                <c:pt idx="18">
                  <c:v>813.39008789062495</c:v>
                </c:pt>
                <c:pt idx="19">
                  <c:v>856.57246093749995</c:v>
                </c:pt>
                <c:pt idx="20">
                  <c:v>899.75483398437495</c:v>
                </c:pt>
                <c:pt idx="21">
                  <c:v>942.93720703124995</c:v>
                </c:pt>
                <c:pt idx="22">
                  <c:v>986.11958007812495</c:v>
                </c:pt>
                <c:pt idx="23">
                  <c:v>1029.301953125</c:v>
                </c:pt>
                <c:pt idx="24">
                  <c:v>1072.484326171875</c:v>
                </c:pt>
                <c:pt idx="25">
                  <c:v>1115.66669921875</c:v>
                </c:pt>
                <c:pt idx="26">
                  <c:v>1158.849072265625</c:v>
                </c:pt>
                <c:pt idx="27">
                  <c:v>1202.0314453125</c:v>
                </c:pt>
                <c:pt idx="28">
                  <c:v>1245.213818359375</c:v>
                </c:pt>
                <c:pt idx="29">
                  <c:v>1288.39619140625</c:v>
                </c:pt>
                <c:pt idx="30">
                  <c:v>1331.578564453125</c:v>
                </c:pt>
                <c:pt idx="31">
                  <c:v>1374.7609375</c:v>
                </c:pt>
                <c:pt idx="32">
                  <c:v>1417.943310546875</c:v>
                </c:pt>
                <c:pt idx="33">
                  <c:v>1461.12568359375</c:v>
                </c:pt>
                <c:pt idx="34">
                  <c:v>1504.308056640625</c:v>
                </c:pt>
                <c:pt idx="35">
                  <c:v>1547.4904296875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95-4F98-8761-FF409672E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012784"/>
        <c:axId val="333016392"/>
      </c:lineChart>
      <c:catAx>
        <c:axId val="333012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8580670622722416"/>
              <c:y val="0.92694432932725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016392"/>
        <c:crosses val="autoZero"/>
        <c:auto val="1"/>
        <c:lblAlgn val="ctr"/>
        <c:lblOffset val="100"/>
        <c:noMultiLvlLbl val="0"/>
      </c:catAx>
      <c:valAx>
        <c:axId val="333016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USD, $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012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549274</xdr:colOff>
      <xdr:row>27</xdr:row>
      <xdr:rowOff>19050</xdr:rowOff>
    </xdr:from>
    <xdr:to>
      <xdr:col>11</xdr:col>
      <xdr:colOff>63500</xdr:colOff>
      <xdr:row>50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35EFEC-587A-44B8-BF01-B9146EC062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70"/>
  <sheetViews>
    <sheetView tabSelected="1" topLeftCell="A22" workbookViewId="0">
      <selection activeCell="M28" sqref="M28"/>
    </sheetView>
  </sheetViews>
  <sheetFormatPr defaultRowHeight="14.5" x14ac:dyDescent="0.35"/>
  <cols>
    <col min="2" max="2" width="12.453125" customWidth="1"/>
    <col min="3" max="3" width="11.7265625" customWidth="1"/>
    <col min="4" max="4" width="13.54296875" customWidth="1"/>
    <col min="5" max="5" width="13.1796875" customWidth="1"/>
    <col min="6" max="6" width="9.81640625" bestFit="1" customWidth="1"/>
    <col min="7" max="7" width="9.1796875" bestFit="1" customWidth="1"/>
    <col min="8" max="8" width="14.81640625" customWidth="1"/>
    <col min="9" max="9" width="17.81640625" customWidth="1"/>
    <col min="10" max="10" width="11.08984375" customWidth="1"/>
    <col min="15" max="15" width="14.453125" bestFit="1" customWidth="1"/>
    <col min="16" max="16" width="10.36328125" bestFit="1" customWidth="1"/>
    <col min="17" max="17" width="12.36328125" customWidth="1"/>
    <col min="18" max="18" width="9.36328125" bestFit="1" customWidth="1"/>
  </cols>
  <sheetData>
    <row r="2" spans="2:19" x14ac:dyDescent="0.35">
      <c r="B2" s="17" t="s">
        <v>25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2:19" x14ac:dyDescent="0.35">
      <c r="B3" s="17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2:19" x14ac:dyDescent="0.35">
      <c r="B4" s="17" t="s">
        <v>24</v>
      </c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2:19" x14ac:dyDescent="0.35">
      <c r="R5" s="11"/>
    </row>
    <row r="6" spans="2:19" x14ac:dyDescent="0.35">
      <c r="R6" s="11"/>
    </row>
    <row r="7" spans="2:19" x14ac:dyDescent="0.35">
      <c r="B7" s="23" t="s">
        <v>19</v>
      </c>
      <c r="C7" s="23"/>
      <c r="D7" s="23"/>
      <c r="E7" s="23"/>
      <c r="F7" s="6">
        <v>10000000</v>
      </c>
      <c r="G7" s="25" t="s">
        <v>21</v>
      </c>
      <c r="H7" s="25"/>
      <c r="I7" s="3"/>
      <c r="J7" s="3"/>
      <c r="O7" s="22" t="s">
        <v>18</v>
      </c>
      <c r="P7" s="22"/>
      <c r="Q7" s="22"/>
      <c r="R7" s="11">
        <v>25</v>
      </c>
      <c r="S7" t="s">
        <v>10</v>
      </c>
    </row>
    <row r="8" spans="2:19" ht="14.5" customHeight="1" x14ac:dyDescent="0.35">
      <c r="B8" s="23" t="s">
        <v>8</v>
      </c>
      <c r="C8" s="23"/>
      <c r="D8" s="23"/>
      <c r="E8" s="23"/>
      <c r="F8" s="5">
        <v>0.28299999999999997</v>
      </c>
      <c r="G8" s="21" t="s">
        <v>9</v>
      </c>
      <c r="H8" s="21"/>
      <c r="K8" s="4"/>
      <c r="L8" s="4"/>
      <c r="R8" s="11"/>
    </row>
    <row r="9" spans="2:19" ht="14.5" customHeight="1" x14ac:dyDescent="0.35">
      <c r="B9" s="9"/>
      <c r="C9" s="9"/>
      <c r="D9" s="9"/>
      <c r="E9" s="9"/>
      <c r="F9" s="5"/>
      <c r="G9" s="10"/>
      <c r="H9" s="10"/>
      <c r="K9" s="4"/>
      <c r="L9" s="4"/>
      <c r="R9" s="11"/>
    </row>
    <row r="11" spans="2:19" ht="14.5" customHeight="1" x14ac:dyDescent="0.35">
      <c r="B11" s="28" t="s">
        <v>17</v>
      </c>
      <c r="C11" s="24" t="s">
        <v>22</v>
      </c>
      <c r="D11" s="24" t="s">
        <v>7</v>
      </c>
      <c r="E11" s="24"/>
      <c r="F11" s="24"/>
      <c r="G11" s="19" t="s">
        <v>20</v>
      </c>
      <c r="H11" s="19" t="s">
        <v>16</v>
      </c>
      <c r="I11" s="19" t="s">
        <v>15</v>
      </c>
    </row>
    <row r="12" spans="2:19" ht="14.5" customHeight="1" x14ac:dyDescent="0.35">
      <c r="B12" s="28"/>
      <c r="C12" s="24"/>
      <c r="D12" s="24"/>
      <c r="E12" s="24"/>
      <c r="F12" s="24"/>
      <c r="G12" s="20"/>
      <c r="H12" s="20"/>
      <c r="I12" s="20"/>
    </row>
    <row r="13" spans="2:19" ht="29" x14ac:dyDescent="0.35">
      <c r="B13" s="28"/>
      <c r="C13" s="24"/>
      <c r="D13" s="15" t="s">
        <v>0</v>
      </c>
      <c r="E13" s="15" t="s">
        <v>1</v>
      </c>
      <c r="F13" s="15" t="s">
        <v>2</v>
      </c>
      <c r="G13" s="20"/>
      <c r="H13" s="20"/>
      <c r="I13" s="20"/>
      <c r="O13" s="12" t="s">
        <v>14</v>
      </c>
      <c r="P13" s="1" t="s">
        <v>11</v>
      </c>
      <c r="Q13" s="1" t="s">
        <v>12</v>
      </c>
      <c r="R13" s="1" t="s">
        <v>13</v>
      </c>
    </row>
    <row r="14" spans="2:19" x14ac:dyDescent="0.35">
      <c r="B14" s="26" t="s">
        <v>5</v>
      </c>
      <c r="C14" s="2" t="s">
        <v>6</v>
      </c>
      <c r="D14" s="2">
        <v>4</v>
      </c>
      <c r="E14" s="2">
        <v>1</v>
      </c>
      <c r="F14" s="2">
        <v>1</v>
      </c>
      <c r="G14" s="2">
        <f>SUM(D14:F14)</f>
        <v>6</v>
      </c>
      <c r="H14" s="18">
        <f>SUM(G14:G16)</f>
        <v>16</v>
      </c>
      <c r="I14" s="27">
        <f xml:space="preserve"> (H14*F7)/1024/1024</f>
        <v>152.587890625</v>
      </c>
      <c r="O14" s="13">
        <v>1</v>
      </c>
      <c r="P14" s="14">
        <f t="shared" ref="P14:P49" si="0" xml:space="preserve"> $I$14 * O14</f>
        <v>152.587890625</v>
      </c>
      <c r="Q14" s="14">
        <f t="shared" ref="Q14:Q49" si="1">P14-$R$7</f>
        <v>127.587890625</v>
      </c>
      <c r="R14" s="14">
        <f>Q14*$F$8</f>
        <v>36.107373046874997</v>
      </c>
    </row>
    <row r="15" spans="2:19" x14ac:dyDescent="0.35">
      <c r="B15" s="26"/>
      <c r="C15" s="2" t="s">
        <v>3</v>
      </c>
      <c r="D15" s="2">
        <v>8</v>
      </c>
      <c r="E15" s="2">
        <v>0</v>
      </c>
      <c r="F15" s="2">
        <v>0</v>
      </c>
      <c r="G15" s="2">
        <f t="shared" ref="G15:G16" si="2">SUM(D15:F15)</f>
        <v>8</v>
      </c>
      <c r="H15" s="18"/>
      <c r="I15" s="27"/>
      <c r="O15" s="13">
        <v>2</v>
      </c>
      <c r="P15" s="14">
        <f t="shared" si="0"/>
        <v>305.17578125</v>
      </c>
      <c r="Q15" s="14">
        <f t="shared" si="1"/>
        <v>280.17578125</v>
      </c>
      <c r="R15" s="14">
        <f t="shared" ref="R15:R49" si="3">Q15*$F$8</f>
        <v>79.289746093749997</v>
      </c>
    </row>
    <row r="16" spans="2:19" x14ac:dyDescent="0.35">
      <c r="B16" s="26"/>
      <c r="C16" s="2" t="s">
        <v>4</v>
      </c>
      <c r="D16" s="2">
        <v>1</v>
      </c>
      <c r="E16" s="2">
        <v>1</v>
      </c>
      <c r="F16" s="2">
        <v>0</v>
      </c>
      <c r="G16" s="2">
        <f t="shared" si="2"/>
        <v>2</v>
      </c>
      <c r="H16" s="18"/>
      <c r="I16" s="27"/>
      <c r="O16" s="13">
        <v>3</v>
      </c>
      <c r="P16" s="14">
        <f t="shared" si="0"/>
        <v>457.763671875</v>
      </c>
      <c r="Q16" s="14">
        <f t="shared" si="1"/>
        <v>432.763671875</v>
      </c>
      <c r="R16" s="14">
        <f t="shared" si="3"/>
        <v>122.47211914062498</v>
      </c>
    </row>
    <row r="17" spans="3:18" x14ac:dyDescent="0.35">
      <c r="O17" s="13">
        <v>4</v>
      </c>
      <c r="P17" s="14">
        <f t="shared" si="0"/>
        <v>610.3515625</v>
      </c>
      <c r="Q17" s="14">
        <f t="shared" si="1"/>
        <v>585.3515625</v>
      </c>
      <c r="R17" s="14">
        <f t="shared" si="3"/>
        <v>165.65449218749998</v>
      </c>
    </row>
    <row r="18" spans="3:18" x14ac:dyDescent="0.35">
      <c r="O18" s="13">
        <v>5</v>
      </c>
      <c r="P18" s="14">
        <f t="shared" si="0"/>
        <v>762.939453125</v>
      </c>
      <c r="Q18" s="14">
        <f t="shared" si="1"/>
        <v>737.939453125</v>
      </c>
      <c r="R18" s="14">
        <f t="shared" si="3"/>
        <v>208.83686523437498</v>
      </c>
    </row>
    <row r="19" spans="3:18" x14ac:dyDescent="0.35">
      <c r="O19" s="13">
        <v>6</v>
      </c>
      <c r="P19" s="14">
        <f t="shared" si="0"/>
        <v>915.52734375</v>
      </c>
      <c r="Q19" s="14">
        <f t="shared" si="1"/>
        <v>890.52734375</v>
      </c>
      <c r="R19" s="14">
        <f t="shared" si="3"/>
        <v>252.01923828124998</v>
      </c>
    </row>
    <row r="20" spans="3:18" x14ac:dyDescent="0.35">
      <c r="O20" s="13">
        <v>7</v>
      </c>
      <c r="P20" s="14">
        <f t="shared" si="0"/>
        <v>1068.115234375</v>
      </c>
      <c r="Q20" s="14">
        <f t="shared" si="1"/>
        <v>1043.115234375</v>
      </c>
      <c r="R20" s="14">
        <f t="shared" si="3"/>
        <v>295.20161132812495</v>
      </c>
    </row>
    <row r="21" spans="3:18" x14ac:dyDescent="0.35">
      <c r="O21" s="13">
        <v>8</v>
      </c>
      <c r="P21" s="14">
        <f t="shared" si="0"/>
        <v>1220.703125</v>
      </c>
      <c r="Q21" s="14">
        <f t="shared" si="1"/>
        <v>1195.703125</v>
      </c>
      <c r="R21" s="14">
        <f t="shared" si="3"/>
        <v>338.38398437499995</v>
      </c>
    </row>
    <row r="22" spans="3:18" x14ac:dyDescent="0.35">
      <c r="C22" s="17" t="s">
        <v>26</v>
      </c>
      <c r="D22" s="17"/>
      <c r="E22" s="17"/>
      <c r="F22" s="17"/>
      <c r="G22" s="17"/>
      <c r="H22" s="17"/>
      <c r="I22" s="17"/>
      <c r="O22" s="13">
        <v>9</v>
      </c>
      <c r="P22" s="14">
        <f t="shared" si="0"/>
        <v>1373.291015625</v>
      </c>
      <c r="Q22" s="14">
        <f t="shared" si="1"/>
        <v>1348.291015625</v>
      </c>
      <c r="R22" s="14">
        <f t="shared" si="3"/>
        <v>381.56635742187495</v>
      </c>
    </row>
    <row r="23" spans="3:18" x14ac:dyDescent="0.35">
      <c r="C23" s="7" t="s">
        <v>27</v>
      </c>
      <c r="D23" s="7"/>
      <c r="E23" s="7"/>
      <c r="F23" s="7"/>
      <c r="O23" s="13">
        <v>10</v>
      </c>
      <c r="P23" s="14">
        <f t="shared" si="0"/>
        <v>1525.87890625</v>
      </c>
      <c r="Q23" s="14">
        <f t="shared" si="1"/>
        <v>1500.87890625</v>
      </c>
      <c r="R23" s="14">
        <f t="shared" si="3"/>
        <v>424.74873046874995</v>
      </c>
    </row>
    <row r="24" spans="3:18" x14ac:dyDescent="0.35">
      <c r="C24" s="17" t="s">
        <v>29</v>
      </c>
      <c r="D24" s="17"/>
      <c r="E24" s="17"/>
      <c r="F24" s="17"/>
      <c r="G24" s="17"/>
      <c r="H24" s="17"/>
      <c r="I24" s="17"/>
      <c r="O24" s="13">
        <v>11</v>
      </c>
      <c r="P24" s="14">
        <f t="shared" si="0"/>
        <v>1678.466796875</v>
      </c>
      <c r="Q24" s="14">
        <f t="shared" si="1"/>
        <v>1653.466796875</v>
      </c>
      <c r="R24" s="14">
        <f t="shared" si="3"/>
        <v>467.93110351562495</v>
      </c>
    </row>
    <row r="25" spans="3:18" x14ac:dyDescent="0.35">
      <c r="C25" s="16" t="s">
        <v>28</v>
      </c>
      <c r="D25" s="16"/>
      <c r="E25" s="16"/>
      <c r="F25" s="16"/>
      <c r="G25" s="16"/>
      <c r="H25" s="16"/>
      <c r="I25" s="16"/>
      <c r="O25" s="13">
        <v>12</v>
      </c>
      <c r="P25" s="14">
        <f t="shared" si="0"/>
        <v>1831.0546875</v>
      </c>
      <c r="Q25" s="14">
        <f t="shared" si="1"/>
        <v>1806.0546875</v>
      </c>
      <c r="R25" s="14">
        <f t="shared" si="3"/>
        <v>511.11347656249995</v>
      </c>
    </row>
    <row r="26" spans="3:18" x14ac:dyDescent="0.35">
      <c r="O26" s="13">
        <v>13</v>
      </c>
      <c r="P26" s="14">
        <f t="shared" si="0"/>
        <v>1983.642578125</v>
      </c>
      <c r="Q26" s="14">
        <f t="shared" si="1"/>
        <v>1958.642578125</v>
      </c>
      <c r="R26" s="14">
        <f t="shared" si="3"/>
        <v>554.29584960937495</v>
      </c>
    </row>
    <row r="27" spans="3:18" x14ac:dyDescent="0.35">
      <c r="O27" s="13">
        <v>14</v>
      </c>
      <c r="P27" s="14">
        <f t="shared" si="0"/>
        <v>2136.23046875</v>
      </c>
      <c r="Q27" s="14">
        <f t="shared" si="1"/>
        <v>2111.23046875</v>
      </c>
      <c r="R27" s="14">
        <f t="shared" si="3"/>
        <v>597.47822265624995</v>
      </c>
    </row>
    <row r="28" spans="3:18" x14ac:dyDescent="0.35">
      <c r="O28" s="13">
        <v>15</v>
      </c>
      <c r="P28" s="14">
        <f t="shared" si="0"/>
        <v>2288.818359375</v>
      </c>
      <c r="Q28" s="14">
        <f t="shared" si="1"/>
        <v>2263.818359375</v>
      </c>
      <c r="R28" s="14">
        <f t="shared" si="3"/>
        <v>640.66059570312495</v>
      </c>
    </row>
    <row r="29" spans="3:18" x14ac:dyDescent="0.35">
      <c r="O29" s="13">
        <v>16</v>
      </c>
      <c r="P29" s="14">
        <f t="shared" si="0"/>
        <v>2441.40625</v>
      </c>
      <c r="Q29" s="14">
        <f t="shared" si="1"/>
        <v>2416.40625</v>
      </c>
      <c r="R29" s="14">
        <f t="shared" si="3"/>
        <v>683.84296874999995</v>
      </c>
    </row>
    <row r="30" spans="3:18" x14ac:dyDescent="0.35">
      <c r="O30" s="13">
        <v>17</v>
      </c>
      <c r="P30" s="14">
        <f t="shared" si="0"/>
        <v>2593.994140625</v>
      </c>
      <c r="Q30" s="14">
        <f t="shared" si="1"/>
        <v>2568.994140625</v>
      </c>
      <c r="R30" s="14">
        <f t="shared" si="3"/>
        <v>727.02534179687495</v>
      </c>
    </row>
    <row r="31" spans="3:18" x14ac:dyDescent="0.35">
      <c r="O31" s="13">
        <v>18</v>
      </c>
      <c r="P31" s="14">
        <f t="shared" si="0"/>
        <v>2746.58203125</v>
      </c>
      <c r="Q31" s="14">
        <f t="shared" si="1"/>
        <v>2721.58203125</v>
      </c>
      <c r="R31" s="14">
        <f t="shared" si="3"/>
        <v>770.20771484374995</v>
      </c>
    </row>
    <row r="32" spans="3:18" x14ac:dyDescent="0.35">
      <c r="O32" s="13">
        <v>19</v>
      </c>
      <c r="P32" s="14">
        <f t="shared" si="0"/>
        <v>2899.169921875</v>
      </c>
      <c r="Q32" s="14">
        <f t="shared" si="1"/>
        <v>2874.169921875</v>
      </c>
      <c r="R32" s="14">
        <f t="shared" si="3"/>
        <v>813.39008789062495</v>
      </c>
    </row>
    <row r="33" spans="15:18" x14ac:dyDescent="0.35">
      <c r="O33" s="13">
        <v>20</v>
      </c>
      <c r="P33" s="14">
        <f t="shared" si="0"/>
        <v>3051.7578125</v>
      </c>
      <c r="Q33" s="14">
        <f t="shared" si="1"/>
        <v>3026.7578125</v>
      </c>
      <c r="R33" s="14">
        <f t="shared" si="3"/>
        <v>856.57246093749995</v>
      </c>
    </row>
    <row r="34" spans="15:18" x14ac:dyDescent="0.35">
      <c r="O34" s="13">
        <v>21</v>
      </c>
      <c r="P34" s="14">
        <f t="shared" si="0"/>
        <v>3204.345703125</v>
      </c>
      <c r="Q34" s="14">
        <f t="shared" si="1"/>
        <v>3179.345703125</v>
      </c>
      <c r="R34" s="14">
        <f t="shared" si="3"/>
        <v>899.75483398437495</v>
      </c>
    </row>
    <row r="35" spans="15:18" x14ac:dyDescent="0.35">
      <c r="O35" s="13">
        <v>22</v>
      </c>
      <c r="P35" s="14">
        <f t="shared" si="0"/>
        <v>3356.93359375</v>
      </c>
      <c r="Q35" s="14">
        <f t="shared" si="1"/>
        <v>3331.93359375</v>
      </c>
      <c r="R35" s="14">
        <f t="shared" si="3"/>
        <v>942.93720703124995</v>
      </c>
    </row>
    <row r="36" spans="15:18" x14ac:dyDescent="0.35">
      <c r="O36" s="13">
        <v>23</v>
      </c>
      <c r="P36" s="14">
        <f t="shared" si="0"/>
        <v>3509.521484375</v>
      </c>
      <c r="Q36" s="14">
        <f t="shared" si="1"/>
        <v>3484.521484375</v>
      </c>
      <c r="R36" s="14">
        <f t="shared" si="3"/>
        <v>986.11958007812495</v>
      </c>
    </row>
    <row r="37" spans="15:18" x14ac:dyDescent="0.35">
      <c r="O37" s="13">
        <v>24</v>
      </c>
      <c r="P37" s="14">
        <f t="shared" si="0"/>
        <v>3662.109375</v>
      </c>
      <c r="Q37" s="14">
        <f t="shared" si="1"/>
        <v>3637.109375</v>
      </c>
      <c r="R37" s="14">
        <f t="shared" si="3"/>
        <v>1029.301953125</v>
      </c>
    </row>
    <row r="38" spans="15:18" x14ac:dyDescent="0.35">
      <c r="O38" s="13">
        <v>25</v>
      </c>
      <c r="P38" s="14">
        <f t="shared" si="0"/>
        <v>3814.697265625</v>
      </c>
      <c r="Q38" s="14">
        <f t="shared" si="1"/>
        <v>3789.697265625</v>
      </c>
      <c r="R38" s="14">
        <f t="shared" si="3"/>
        <v>1072.484326171875</v>
      </c>
    </row>
    <row r="39" spans="15:18" x14ac:dyDescent="0.35">
      <c r="O39" s="13">
        <v>26</v>
      </c>
      <c r="P39" s="14">
        <f t="shared" si="0"/>
        <v>3967.28515625</v>
      </c>
      <c r="Q39" s="14">
        <f t="shared" si="1"/>
        <v>3942.28515625</v>
      </c>
      <c r="R39" s="14">
        <f t="shared" si="3"/>
        <v>1115.66669921875</v>
      </c>
    </row>
    <row r="40" spans="15:18" x14ac:dyDescent="0.35">
      <c r="O40" s="13">
        <v>27</v>
      </c>
      <c r="P40" s="14">
        <f t="shared" si="0"/>
        <v>4119.873046875</v>
      </c>
      <c r="Q40" s="14">
        <f t="shared" si="1"/>
        <v>4094.873046875</v>
      </c>
      <c r="R40" s="14">
        <f t="shared" si="3"/>
        <v>1158.849072265625</v>
      </c>
    </row>
    <row r="41" spans="15:18" x14ac:dyDescent="0.35">
      <c r="O41" s="13">
        <v>28</v>
      </c>
      <c r="P41" s="14">
        <f t="shared" si="0"/>
        <v>4272.4609375</v>
      </c>
      <c r="Q41" s="14">
        <f t="shared" si="1"/>
        <v>4247.4609375</v>
      </c>
      <c r="R41" s="14">
        <f t="shared" si="3"/>
        <v>1202.0314453125</v>
      </c>
    </row>
    <row r="42" spans="15:18" x14ac:dyDescent="0.35">
      <c r="O42" s="13">
        <v>29</v>
      </c>
      <c r="P42" s="14">
        <f t="shared" si="0"/>
        <v>4425.048828125</v>
      </c>
      <c r="Q42" s="14">
        <f t="shared" si="1"/>
        <v>4400.048828125</v>
      </c>
      <c r="R42" s="14">
        <f t="shared" si="3"/>
        <v>1245.213818359375</v>
      </c>
    </row>
    <row r="43" spans="15:18" x14ac:dyDescent="0.35">
      <c r="O43" s="13">
        <v>30</v>
      </c>
      <c r="P43" s="14">
        <f t="shared" si="0"/>
        <v>4577.63671875</v>
      </c>
      <c r="Q43" s="14">
        <f t="shared" si="1"/>
        <v>4552.63671875</v>
      </c>
      <c r="R43" s="14">
        <f t="shared" si="3"/>
        <v>1288.39619140625</v>
      </c>
    </row>
    <row r="44" spans="15:18" x14ac:dyDescent="0.35">
      <c r="O44" s="13">
        <v>31</v>
      </c>
      <c r="P44" s="14">
        <f t="shared" si="0"/>
        <v>4730.224609375</v>
      </c>
      <c r="Q44" s="14">
        <f t="shared" si="1"/>
        <v>4705.224609375</v>
      </c>
      <c r="R44" s="14">
        <f t="shared" si="3"/>
        <v>1331.578564453125</v>
      </c>
    </row>
    <row r="45" spans="15:18" x14ac:dyDescent="0.35">
      <c r="O45" s="13">
        <v>32</v>
      </c>
      <c r="P45" s="14">
        <f t="shared" si="0"/>
        <v>4882.8125</v>
      </c>
      <c r="Q45" s="14">
        <f t="shared" si="1"/>
        <v>4857.8125</v>
      </c>
      <c r="R45" s="14">
        <f t="shared" si="3"/>
        <v>1374.7609375</v>
      </c>
    </row>
    <row r="46" spans="15:18" x14ac:dyDescent="0.35">
      <c r="O46" s="13">
        <v>33</v>
      </c>
      <c r="P46" s="14">
        <f t="shared" si="0"/>
        <v>5035.400390625</v>
      </c>
      <c r="Q46" s="14">
        <f t="shared" si="1"/>
        <v>5010.400390625</v>
      </c>
      <c r="R46" s="14">
        <f t="shared" si="3"/>
        <v>1417.943310546875</v>
      </c>
    </row>
    <row r="47" spans="15:18" x14ac:dyDescent="0.35">
      <c r="O47" s="13">
        <v>34</v>
      </c>
      <c r="P47" s="14">
        <f t="shared" si="0"/>
        <v>5187.98828125</v>
      </c>
      <c r="Q47" s="14">
        <f t="shared" si="1"/>
        <v>5162.98828125</v>
      </c>
      <c r="R47" s="14">
        <f t="shared" si="3"/>
        <v>1461.12568359375</v>
      </c>
    </row>
    <row r="48" spans="15:18" x14ac:dyDescent="0.35">
      <c r="O48" s="13">
        <v>35</v>
      </c>
      <c r="P48" s="14">
        <f t="shared" si="0"/>
        <v>5340.576171875</v>
      </c>
      <c r="Q48" s="14">
        <f t="shared" si="1"/>
        <v>5315.576171875</v>
      </c>
      <c r="R48" s="14">
        <f t="shared" si="3"/>
        <v>1504.308056640625</v>
      </c>
    </row>
    <row r="49" spans="15:18" x14ac:dyDescent="0.35">
      <c r="O49" s="13">
        <v>36</v>
      </c>
      <c r="P49" s="14">
        <f t="shared" si="0"/>
        <v>5493.1640625</v>
      </c>
      <c r="Q49" s="14">
        <f t="shared" si="1"/>
        <v>5468.1640625</v>
      </c>
      <c r="R49" s="14">
        <f t="shared" si="3"/>
        <v>1547.4904296875</v>
      </c>
    </row>
    <row r="50" spans="15:18" x14ac:dyDescent="0.35">
      <c r="P50" s="8"/>
      <c r="Q50" s="8"/>
    </row>
    <row r="51" spans="15:18" x14ac:dyDescent="0.35">
      <c r="P51" s="8"/>
      <c r="Q51" s="8"/>
    </row>
    <row r="52" spans="15:18" x14ac:dyDescent="0.35">
      <c r="P52" s="8"/>
      <c r="Q52" s="8"/>
    </row>
    <row r="53" spans="15:18" x14ac:dyDescent="0.35">
      <c r="P53" s="8"/>
      <c r="Q53" s="8"/>
    </row>
    <row r="54" spans="15:18" x14ac:dyDescent="0.35">
      <c r="P54" s="8"/>
      <c r="Q54" s="8"/>
    </row>
    <row r="55" spans="15:18" x14ac:dyDescent="0.35">
      <c r="P55" s="8"/>
      <c r="Q55" s="8"/>
    </row>
    <row r="56" spans="15:18" x14ac:dyDescent="0.35">
      <c r="P56" s="8"/>
      <c r="Q56" s="8"/>
    </row>
    <row r="57" spans="15:18" x14ac:dyDescent="0.35">
      <c r="P57" s="8"/>
      <c r="Q57" s="8"/>
    </row>
    <row r="58" spans="15:18" x14ac:dyDescent="0.35">
      <c r="P58" s="8"/>
      <c r="Q58" s="8"/>
    </row>
    <row r="59" spans="15:18" x14ac:dyDescent="0.35">
      <c r="P59" s="8"/>
      <c r="Q59" s="8"/>
    </row>
    <row r="60" spans="15:18" x14ac:dyDescent="0.35">
      <c r="P60" s="8"/>
      <c r="Q60" s="8"/>
    </row>
    <row r="61" spans="15:18" x14ac:dyDescent="0.35">
      <c r="P61" s="8"/>
      <c r="Q61" s="8"/>
    </row>
    <row r="62" spans="15:18" x14ac:dyDescent="0.35">
      <c r="P62" s="8"/>
      <c r="Q62" s="8"/>
    </row>
    <row r="63" spans="15:18" x14ac:dyDescent="0.35">
      <c r="P63" s="8"/>
      <c r="Q63" s="8"/>
    </row>
    <row r="64" spans="15:18" x14ac:dyDescent="0.35">
      <c r="P64" s="8"/>
      <c r="Q64" s="8"/>
    </row>
    <row r="65" spans="16:17" x14ac:dyDescent="0.35">
      <c r="P65" s="8"/>
      <c r="Q65" s="8"/>
    </row>
    <row r="66" spans="16:17" x14ac:dyDescent="0.35">
      <c r="P66" s="8"/>
      <c r="Q66" s="8"/>
    </row>
    <row r="67" spans="16:17" x14ac:dyDescent="0.35">
      <c r="P67" s="8"/>
      <c r="Q67" s="8"/>
    </row>
    <row r="68" spans="16:17" x14ac:dyDescent="0.35">
      <c r="P68" s="8"/>
      <c r="Q68" s="8"/>
    </row>
    <row r="69" spans="16:17" x14ac:dyDescent="0.35">
      <c r="P69" s="8"/>
      <c r="Q69" s="8"/>
    </row>
    <row r="70" spans="16:17" x14ac:dyDescent="0.35">
      <c r="P70" s="8"/>
      <c r="Q70" s="8"/>
    </row>
  </sheetData>
  <mergeCells count="20">
    <mergeCell ref="O7:Q7"/>
    <mergeCell ref="B7:E7"/>
    <mergeCell ref="D11:F12"/>
    <mergeCell ref="G7:H7"/>
    <mergeCell ref="B8:E8"/>
    <mergeCell ref="B11:B13"/>
    <mergeCell ref="C11:C13"/>
    <mergeCell ref="C25:I25"/>
    <mergeCell ref="B2:L2"/>
    <mergeCell ref="H14:H16"/>
    <mergeCell ref="G11:G13"/>
    <mergeCell ref="H11:H13"/>
    <mergeCell ref="I11:I13"/>
    <mergeCell ref="G8:H8"/>
    <mergeCell ref="B3:L3"/>
    <mergeCell ref="B4:L4"/>
    <mergeCell ref="C22:I22"/>
    <mergeCell ref="C24:I24"/>
    <mergeCell ref="B14:B16"/>
    <mergeCell ref="I14:I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Storage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2022-07-18T18:28:54Z</dcterms:modified>
</cp:coreProperties>
</file>